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flanzenbau\Düngeberatung\Wirtschaftsdünger Stroh\"/>
    </mc:Choice>
  </mc:AlternateContent>
  <bookViews>
    <workbookView xWindow="0" yWindow="0" windowWidth="23040" windowHeight="8940"/>
  </bookViews>
  <sheets>
    <sheet name="Preisfindung org. Düngemittel" sheetId="1" r:id="rId1"/>
  </sheets>
  <externalReferences>
    <externalReference r:id="rId2"/>
  </externalReferences>
  <definedNames>
    <definedName name="_xlnm.Print_Area" localSheetId="0">'Preisfindung org. Düngemittel'!$B$2:$I$53</definedName>
    <definedName name="wodat2011">[1]Getreide!$A$2:$DV$219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H47" i="1"/>
  <c r="G47" i="1"/>
  <c r="F47" i="1"/>
  <c r="E47" i="1"/>
  <c r="I45" i="1"/>
  <c r="I47" i="1" s="1"/>
  <c r="F40" i="1"/>
  <c r="I37" i="1"/>
  <c r="H37" i="1"/>
  <c r="G37" i="1"/>
  <c r="F37" i="1"/>
  <c r="E37" i="1"/>
  <c r="F30" i="1"/>
  <c r="H27" i="1"/>
  <c r="G27" i="1"/>
  <c r="F27" i="1"/>
  <c r="E27" i="1"/>
  <c r="I25" i="1"/>
  <c r="I27" i="1" s="1"/>
  <c r="F20" i="1"/>
  <c r="I17" i="1"/>
  <c r="H17" i="1"/>
  <c r="G17" i="1"/>
  <c r="F17" i="1"/>
  <c r="E17" i="1"/>
  <c r="I15" i="1"/>
  <c r="I8" i="1"/>
  <c r="H8" i="1"/>
  <c r="G8" i="1"/>
  <c r="F8" i="1"/>
  <c r="F18" i="1" s="1"/>
  <c r="E8" i="1"/>
  <c r="E38" i="1" l="1"/>
  <c r="I38" i="1"/>
  <c r="H18" i="1"/>
  <c r="I18" i="1"/>
  <c r="E48" i="1"/>
  <c r="G18" i="1"/>
  <c r="G38" i="1"/>
  <c r="H38" i="1"/>
  <c r="F38" i="1"/>
  <c r="I40" i="1" s="1"/>
  <c r="G28" i="1"/>
  <c r="H28" i="1"/>
  <c r="F28" i="1"/>
  <c r="F48" i="1"/>
  <c r="G48" i="1"/>
  <c r="I28" i="1"/>
  <c r="H48" i="1"/>
  <c r="I48" i="1"/>
  <c r="E28" i="1"/>
  <c r="E18" i="1"/>
  <c r="I20" i="1" s="1"/>
  <c r="I50" i="1" l="1"/>
  <c r="I30" i="1"/>
</calcChain>
</file>

<file path=xl/sharedStrings.xml><?xml version="1.0" encoding="utf-8"?>
<sst xmlns="http://schemas.openxmlformats.org/spreadsheetml/2006/main" count="63" uniqueCount="30">
  <si>
    <t>Wirtschaftsdüngerwert</t>
  </si>
  <si>
    <t>Mineraldüngerpreise</t>
  </si>
  <si>
    <t>anzusetzender Preis mit MWSt von:</t>
  </si>
  <si>
    <t>Preisgefüge bei Düngemitteln im Ackerbau</t>
  </si>
  <si>
    <t>Rindergülle</t>
  </si>
  <si>
    <t>Inhaltsoffe in kg/m³</t>
  </si>
  <si>
    <t>TS %</t>
  </si>
  <si>
    <t>Gesamt-N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</si>
  <si>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</si>
  <si>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</si>
  <si>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MgO</t>
  </si>
  <si>
    <t>S</t>
  </si>
  <si>
    <t>verwertbarer Nährstoff in kg/m³</t>
  </si>
  <si>
    <t>Mineraldüngerwert in €/m³ incl Mwst</t>
  </si>
  <si>
    <t>Mineraldüngerwert in €/m³ Rindergülle insgesamt incl Mwst:</t>
  </si>
  <si>
    <t>%</t>
  </si>
  <si>
    <t>Schweinegülle</t>
  </si>
  <si>
    <t>Rindermist</t>
  </si>
  <si>
    <t>Inhaltsoffe in kg/t</t>
  </si>
  <si>
    <t>verwertbarer Nährstoff in kg/t</t>
  </si>
  <si>
    <t>Mineraldüngerwert in €/t incl Mwst</t>
  </si>
  <si>
    <t>Inhaltsoffe der Wirtschaftsdünger auf Basis RiWe 2025</t>
  </si>
  <si>
    <r>
      <t xml:space="preserve">Nährstoffanrechnung in % </t>
    </r>
    <r>
      <rPr>
        <vertAlign val="superscript"/>
        <sz val="10"/>
        <rFont val="Arial"/>
        <family val="2"/>
      </rPr>
      <t>2)</t>
    </r>
  </si>
  <si>
    <t>2)</t>
  </si>
  <si>
    <t>für Stickstoff Mindestwirksamkeit und Nachwirkung aus Vorjahr gem. DÜV</t>
  </si>
  <si>
    <r>
      <t xml:space="preserve">Mineraldüngerpreis in €/kg (netto) </t>
    </r>
    <r>
      <rPr>
        <vertAlign val="superscript"/>
        <sz val="10"/>
        <rFont val="Arial"/>
        <family val="2"/>
      </rPr>
      <t>1)</t>
    </r>
  </si>
  <si>
    <t>1)</t>
  </si>
  <si>
    <t>Gärrrest</t>
  </si>
  <si>
    <t>Für Rückfragen Ansprechpartnerin: Hanna Makowski, Landwirtschaftskammer S-H, Tel.: 04331-9453-353</t>
  </si>
  <si>
    <t>Mischkalkulation nach Anwendungshäufigkeit des jeweiligen Handelsdüngers; Stand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</si>
</sst>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1" xfId="1" applyFont="1" applyBorder="1"/>
    <xf numFmtId="0" fontId="1" fillId="0" borderId="2" xfId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Font="1" applyBorder="1"/>
    <xf numFmtId="0" fontId="1" fillId="0" borderId="0" xfId="1" applyBorder="1"/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0" borderId="0" xfId="1" applyFont="1" applyBorder="1"/>
    <xf numFmtId="0" fontId="1" fillId="0" borderId="4" xfId="1" applyBorder="1"/>
    <xf numFmtId="0" fontId="1" fillId="0" borderId="0" xfId="1" applyBorder="1" applyAlignment="1">
      <alignment horizontal="right"/>
    </xf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" fillId="0" borderId="0" xfId="1" applyNumberFormat="1" applyBorder="1" applyAlignment="1">
      <alignment horizontal="center"/>
    </xf>
    <xf numFmtId="2" fontId="1" fillId="0" borderId="5" xfId="1" applyNumberFormat="1" applyBorder="1" applyAlignment="1">
      <alignment horizontal="center"/>
    </xf>
    <xf numFmtId="0" fontId="1" fillId="0" borderId="0" xfId="1" applyBorder="1" applyAlignment="1">
      <alignment horizontal="left"/>
    </xf>
    <xf numFmtId="0" fontId="1" fillId="0" borderId="0" xfId="1" applyFont="1" applyBorder="1"/>
    <xf numFmtId="164" fontId="4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left" vertical="center"/>
    </xf>
    <xf numFmtId="2" fontId="1" fillId="0" borderId="8" xfId="1" applyNumberFormat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left" vertical="center"/>
    </xf>
    <xf numFmtId="2" fontId="1" fillId="0" borderId="12" xfId="1" applyNumberFormat="1" applyBorder="1"/>
    <xf numFmtId="0" fontId="1" fillId="0" borderId="0" xfId="1" applyAlignment="1">
      <alignment horizontal="righ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e-Beratung\MARKT\Daten\getreide_fumi-ab20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treide"/>
      <sheetName val="ami"/>
      <sheetName val="bauerblatt"/>
      <sheetName val="daten2010"/>
    </sheetNames>
    <sheetDataSet>
      <sheetData sheetId="0">
        <row r="2">
          <cell r="A2">
            <v>40546</v>
          </cell>
          <cell r="B2">
            <v>40552</v>
          </cell>
          <cell r="C2" t="str">
            <v>1wo2011</v>
          </cell>
          <cell r="D2">
            <v>255</v>
          </cell>
          <cell r="E2">
            <v>268</v>
          </cell>
          <cell r="F2">
            <v>261</v>
          </cell>
          <cell r="H2">
            <v>243</v>
          </cell>
          <cell r="I2">
            <v>255</v>
          </cell>
          <cell r="J2">
            <v>249</v>
          </cell>
          <cell r="K2">
            <v>256</v>
          </cell>
          <cell r="L2">
            <v>238</v>
          </cell>
          <cell r="M2">
            <v>247</v>
          </cell>
          <cell r="N2">
            <v>242.5</v>
          </cell>
          <cell r="O2">
            <v>249</v>
          </cell>
          <cell r="P2">
            <v>189</v>
          </cell>
          <cell r="Q2">
            <v>203</v>
          </cell>
          <cell r="R2">
            <v>199.5</v>
          </cell>
          <cell r="T2">
            <v>186</v>
          </cell>
          <cell r="U2">
            <v>195</v>
          </cell>
          <cell r="V2">
            <v>192.5</v>
          </cell>
          <cell r="W2" t="str">
            <v>-</v>
          </cell>
          <cell r="AB2">
            <v>179.5</v>
          </cell>
          <cell r="AC2">
            <v>198</v>
          </cell>
          <cell r="AD2">
            <v>192.5</v>
          </cell>
          <cell r="AE2">
            <v>200</v>
          </cell>
          <cell r="AF2">
            <v>201</v>
          </cell>
          <cell r="AG2">
            <v>229</v>
          </cell>
          <cell r="AH2">
            <v>218</v>
          </cell>
          <cell r="AI2">
            <v>231</v>
          </cell>
          <cell r="AJ2">
            <v>195</v>
          </cell>
          <cell r="AK2">
            <v>211</v>
          </cell>
          <cell r="AL2">
            <v>204</v>
          </cell>
          <cell r="AN2">
            <v>149</v>
          </cell>
          <cell r="AO2">
            <v>184</v>
          </cell>
          <cell r="AP2">
            <v>164.5</v>
          </cell>
          <cell r="AT2">
            <v>195</v>
          </cell>
          <cell r="AV2">
            <v>203</v>
          </cell>
          <cell r="AW2">
            <v>227</v>
          </cell>
          <cell r="AX2">
            <v>217</v>
          </cell>
          <cell r="AY2">
            <v>229</v>
          </cell>
          <cell r="AZ2">
            <v>480</v>
          </cell>
          <cell r="BA2">
            <v>505</v>
          </cell>
          <cell r="BB2">
            <v>497</v>
          </cell>
          <cell r="BC2">
            <v>506</v>
          </cell>
          <cell r="BJ2">
            <v>222.5</v>
          </cell>
          <cell r="BK2">
            <v>230.5</v>
          </cell>
          <cell r="BL2">
            <v>226.5</v>
          </cell>
          <cell r="BM2">
            <v>234.5</v>
          </cell>
          <cell r="BN2">
            <v>242.5</v>
          </cell>
          <cell r="BO2">
            <v>239.5</v>
          </cell>
          <cell r="BP2">
            <v>356.5</v>
          </cell>
          <cell r="BQ2">
            <v>369.5</v>
          </cell>
          <cell r="BR2">
            <v>361.5</v>
          </cell>
          <cell r="BS2">
            <v>249</v>
          </cell>
          <cell r="BT2">
            <v>260</v>
          </cell>
          <cell r="BU2">
            <v>256.5</v>
          </cell>
          <cell r="BV2">
            <v>193</v>
          </cell>
          <cell r="BW2">
            <v>219</v>
          </cell>
          <cell r="BX2">
            <v>199</v>
          </cell>
          <cell r="BY2">
            <v>196</v>
          </cell>
          <cell r="BZ2">
            <v>225.5</v>
          </cell>
          <cell r="CA2">
            <v>211.5</v>
          </cell>
          <cell r="CB2">
            <v>221.5</v>
          </cell>
          <cell r="CC2">
            <v>280</v>
          </cell>
          <cell r="CD2">
            <v>252</v>
          </cell>
          <cell r="CE2">
            <v>280</v>
          </cell>
          <cell r="CF2">
            <v>330</v>
          </cell>
          <cell r="CG2">
            <v>311</v>
          </cell>
          <cell r="CK2">
            <v>231.5</v>
          </cell>
          <cell r="CL2">
            <v>252.5</v>
          </cell>
          <cell r="CM2">
            <v>241.5</v>
          </cell>
          <cell r="CN2">
            <v>258.5</v>
          </cell>
          <cell r="CO2">
            <v>310</v>
          </cell>
          <cell r="CP2">
            <v>278.5</v>
          </cell>
          <cell r="CQ2">
            <v>271.5</v>
          </cell>
          <cell r="CR2">
            <v>292</v>
          </cell>
          <cell r="CS2">
            <v>286</v>
          </cell>
        </row>
        <row r="3">
          <cell r="A3">
            <v>40553</v>
          </cell>
          <cell r="B3">
            <v>40559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  <cell r="BX3">
            <v>76</v>
          </cell>
          <cell r="BY3">
            <v>77</v>
          </cell>
          <cell r="BZ3">
            <v>78</v>
          </cell>
          <cell r="CA3">
            <v>79</v>
          </cell>
          <cell r="CB3">
            <v>80</v>
          </cell>
          <cell r="CC3">
            <v>81</v>
          </cell>
          <cell r="CD3">
            <v>82</v>
          </cell>
          <cell r="CE3">
            <v>83</v>
          </cell>
          <cell r="CF3">
            <v>84</v>
          </cell>
          <cell r="CG3">
            <v>85</v>
          </cell>
          <cell r="CH3">
            <v>86</v>
          </cell>
          <cell r="CI3">
            <v>87</v>
          </cell>
          <cell r="CJ3">
            <v>88</v>
          </cell>
          <cell r="CK3">
            <v>89</v>
          </cell>
          <cell r="CL3">
            <v>90</v>
          </cell>
          <cell r="CM3">
            <v>91</v>
          </cell>
          <cell r="CN3">
            <v>92</v>
          </cell>
          <cell r="CO3">
            <v>93</v>
          </cell>
          <cell r="CP3">
            <v>94</v>
          </cell>
          <cell r="CQ3">
            <v>95</v>
          </cell>
          <cell r="CR3">
            <v>96</v>
          </cell>
          <cell r="CS3">
            <v>97</v>
          </cell>
        </row>
        <row r="4">
          <cell r="A4">
            <v>40560</v>
          </cell>
          <cell r="B4">
            <v>40566</v>
          </cell>
        </row>
        <row r="5">
          <cell r="A5">
            <v>40567</v>
          </cell>
          <cell r="B5">
            <v>40573</v>
          </cell>
        </row>
        <row r="6">
          <cell r="A6">
            <v>40574</v>
          </cell>
          <cell r="B6">
            <v>40580</v>
          </cell>
        </row>
        <row r="7">
          <cell r="A7">
            <v>40581</v>
          </cell>
          <cell r="B7">
            <v>40587</v>
          </cell>
        </row>
        <row r="8">
          <cell r="A8">
            <v>40588</v>
          </cell>
          <cell r="B8">
            <v>40594</v>
          </cell>
        </row>
        <row r="9">
          <cell r="A9">
            <v>40595</v>
          </cell>
          <cell r="B9">
            <v>40601</v>
          </cell>
        </row>
        <row r="10">
          <cell r="A10">
            <v>40602</v>
          </cell>
          <cell r="B10">
            <v>40608</v>
          </cell>
        </row>
        <row r="11">
          <cell r="A11">
            <v>40609</v>
          </cell>
          <cell r="B11">
            <v>40615</v>
          </cell>
        </row>
        <row r="12">
          <cell r="A12">
            <v>40616</v>
          </cell>
          <cell r="B12">
            <v>40622</v>
          </cell>
        </row>
        <row r="13">
          <cell r="A13">
            <v>40623</v>
          </cell>
          <cell r="B13">
            <v>40629</v>
          </cell>
        </row>
        <row r="14">
          <cell r="A14">
            <v>40630</v>
          </cell>
          <cell r="B14">
            <v>40636</v>
          </cell>
        </row>
        <row r="15">
          <cell r="A15">
            <v>40637</v>
          </cell>
          <cell r="B15">
            <v>40643</v>
          </cell>
        </row>
        <row r="16">
          <cell r="A16">
            <v>40644</v>
          </cell>
          <cell r="B16">
            <v>40650</v>
          </cell>
        </row>
        <row r="17">
          <cell r="A17">
            <v>40651</v>
          </cell>
          <cell r="B17">
            <v>40657</v>
          </cell>
        </row>
        <row r="18">
          <cell r="A18">
            <v>40658</v>
          </cell>
          <cell r="B18">
            <v>40664</v>
          </cell>
        </row>
        <row r="19">
          <cell r="A19">
            <v>40665</v>
          </cell>
          <cell r="B19">
            <v>40671</v>
          </cell>
        </row>
        <row r="20">
          <cell r="A20">
            <v>40672</v>
          </cell>
          <cell r="B20">
            <v>40678</v>
          </cell>
        </row>
        <row r="21">
          <cell r="A21">
            <v>40679</v>
          </cell>
          <cell r="B21">
            <v>40685</v>
          </cell>
        </row>
        <row r="22">
          <cell r="A22">
            <v>40686</v>
          </cell>
          <cell r="B22">
            <v>40692</v>
          </cell>
        </row>
        <row r="23">
          <cell r="A23">
            <v>40693</v>
          </cell>
          <cell r="B23">
            <v>40699</v>
          </cell>
        </row>
        <row r="24">
          <cell r="A24">
            <v>40700</v>
          </cell>
          <cell r="B24">
            <v>40706</v>
          </cell>
        </row>
        <row r="25">
          <cell r="A25">
            <v>40707</v>
          </cell>
          <cell r="B25">
            <v>40713</v>
          </cell>
        </row>
        <row r="26">
          <cell r="A26">
            <v>40714</v>
          </cell>
          <cell r="B26">
            <v>40720</v>
          </cell>
        </row>
        <row r="27">
          <cell r="A27">
            <v>40721</v>
          </cell>
          <cell r="B27">
            <v>40727</v>
          </cell>
        </row>
        <row r="28">
          <cell r="A28">
            <v>40728</v>
          </cell>
          <cell r="B28">
            <v>40734</v>
          </cell>
        </row>
        <row r="29">
          <cell r="A29">
            <v>40735</v>
          </cell>
          <cell r="B29">
            <v>40741</v>
          </cell>
        </row>
        <row r="30">
          <cell r="A30">
            <v>40742</v>
          </cell>
          <cell r="B30">
            <v>40748</v>
          </cell>
        </row>
        <row r="31">
          <cell r="A31">
            <v>40749</v>
          </cell>
          <cell r="B31">
            <v>40755</v>
          </cell>
        </row>
        <row r="32">
          <cell r="A32">
            <v>40756</v>
          </cell>
          <cell r="B32">
            <v>40762</v>
          </cell>
        </row>
        <row r="33">
          <cell r="A33">
            <v>40763</v>
          </cell>
          <cell r="B33">
            <v>40769</v>
          </cell>
        </row>
        <row r="34">
          <cell r="A34">
            <v>40770</v>
          </cell>
          <cell r="B34">
            <v>40776</v>
          </cell>
        </row>
        <row r="35">
          <cell r="A35">
            <v>40777</v>
          </cell>
          <cell r="B35">
            <v>40783</v>
          </cell>
        </row>
        <row r="36">
          <cell r="A36">
            <v>40784</v>
          </cell>
          <cell r="B36">
            <v>40790</v>
          </cell>
        </row>
        <row r="37">
          <cell r="A37">
            <v>40791</v>
          </cell>
          <cell r="B37">
            <v>40797</v>
          </cell>
        </row>
        <row r="38">
          <cell r="A38">
            <v>40798</v>
          </cell>
          <cell r="B38">
            <v>40804</v>
          </cell>
        </row>
        <row r="39">
          <cell r="A39">
            <v>40805</v>
          </cell>
          <cell r="B39">
            <v>40811</v>
          </cell>
        </row>
        <row r="40">
          <cell r="A40">
            <v>40812</v>
          </cell>
          <cell r="B40">
            <v>40818</v>
          </cell>
        </row>
        <row r="41">
          <cell r="A41">
            <v>40819</v>
          </cell>
          <cell r="B41">
            <v>40825</v>
          </cell>
        </row>
        <row r="42">
          <cell r="A42">
            <v>40826</v>
          </cell>
          <cell r="B42">
            <v>40832</v>
          </cell>
        </row>
        <row r="43">
          <cell r="A43">
            <v>40833</v>
          </cell>
          <cell r="B43">
            <v>40839</v>
          </cell>
        </row>
        <row r="44">
          <cell r="A44">
            <v>40840</v>
          </cell>
          <cell r="B44">
            <v>40846</v>
          </cell>
        </row>
        <row r="45">
          <cell r="A45">
            <v>40847</v>
          </cell>
          <cell r="B45">
            <v>40853</v>
          </cell>
        </row>
        <row r="46">
          <cell r="A46">
            <v>40854</v>
          </cell>
          <cell r="B46">
            <v>40860</v>
          </cell>
        </row>
        <row r="47">
          <cell r="A47">
            <v>40861</v>
          </cell>
          <cell r="B47">
            <v>40867</v>
          </cell>
        </row>
        <row r="48">
          <cell r="A48">
            <v>40868</v>
          </cell>
          <cell r="B48">
            <v>40874</v>
          </cell>
        </row>
        <row r="49">
          <cell r="A49">
            <v>40875</v>
          </cell>
          <cell r="B49">
            <v>40881</v>
          </cell>
        </row>
        <row r="50">
          <cell r="A50">
            <v>40882</v>
          </cell>
          <cell r="B50">
            <v>40888</v>
          </cell>
        </row>
        <row r="51">
          <cell r="A51">
            <v>40889</v>
          </cell>
          <cell r="B51">
            <v>40895</v>
          </cell>
        </row>
        <row r="52">
          <cell r="A52">
            <v>40896</v>
          </cell>
          <cell r="B52">
            <v>40902</v>
          </cell>
        </row>
        <row r="53">
          <cell r="A53">
            <v>40903</v>
          </cell>
          <cell r="B53">
            <v>40909</v>
          </cell>
        </row>
        <row r="54">
          <cell r="A54">
            <v>40910</v>
          </cell>
          <cell r="B54">
            <v>40916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3"/>
  <sheetViews>
    <sheetView tabSelected="1" view="pageBreakPreview" topLeftCell="A16" zoomScaleNormal="100" zoomScaleSheetLayoutView="100" workbookViewId="0">
      <selection activeCell="C53" sqref="C53"/>
    </sheetView>
  </sheetViews>
  <sheetFormatPr baseColWidth="10" defaultColWidth="11.42578125" defaultRowHeight="12.75" x14ac:dyDescent="0.2"/>
  <cols>
    <col min="1" max="1" width="1.7109375" style="1" customWidth="1"/>
    <col min="2" max="2" width="9.140625" style="1" customWidth="1"/>
    <col min="3" max="3" width="33.85546875" style="1" customWidth="1"/>
    <col min="4" max="4" width="6" style="1" customWidth="1"/>
    <col min="5" max="9" width="9.28515625" style="2" customWidth="1"/>
    <col min="10" max="16384" width="11.42578125" style="1"/>
  </cols>
  <sheetData>
    <row r="1" spans="2:14" ht="8.25" customHeight="1" thickBot="1" x14ac:dyDescent="0.25"/>
    <row r="2" spans="2:14" x14ac:dyDescent="0.2">
      <c r="B2" s="3" t="s">
        <v>28</v>
      </c>
      <c r="C2" s="4"/>
      <c r="D2" s="4"/>
      <c r="E2" s="5"/>
      <c r="F2" s="5"/>
      <c r="G2" s="5"/>
      <c r="H2" s="5"/>
      <c r="I2" s="6"/>
    </row>
    <row r="3" spans="2:14" x14ac:dyDescent="0.2">
      <c r="B3" s="7"/>
      <c r="C3" s="8"/>
      <c r="D3" s="8"/>
      <c r="E3" s="9"/>
      <c r="F3" s="9"/>
      <c r="G3" s="9"/>
      <c r="H3" s="9"/>
      <c r="I3" s="10"/>
    </row>
    <row r="4" spans="2:14" ht="15" x14ac:dyDescent="0.2">
      <c r="B4" s="7"/>
      <c r="C4" s="11" t="s">
        <v>0</v>
      </c>
      <c r="D4" s="8"/>
      <c r="E4" s="9"/>
      <c r="F4" s="9"/>
      <c r="G4" s="9"/>
      <c r="H4" s="9"/>
      <c r="I4" s="10"/>
    </row>
    <row r="5" spans="2:14" x14ac:dyDescent="0.2">
      <c r="B5" s="7"/>
      <c r="C5" s="8"/>
      <c r="D5" s="8"/>
      <c r="E5" s="9"/>
      <c r="F5" s="9"/>
      <c r="G5" s="9"/>
      <c r="H5" s="9"/>
      <c r="I5" s="10"/>
    </row>
    <row r="6" spans="2:14" x14ac:dyDescent="0.2">
      <c r="B6" s="7" t="s">
        <v>1</v>
      </c>
      <c r="C6" s="8"/>
      <c r="D6" s="8"/>
      <c r="E6" s="9"/>
      <c r="F6" s="9"/>
      <c r="G6" s="9"/>
      <c r="H6" s="9"/>
      <c r="I6" s="10"/>
    </row>
    <row r="7" spans="2:14" ht="14.25" x14ac:dyDescent="0.2">
      <c r="B7" s="12"/>
      <c r="C7" s="13" t="s">
        <v>25</v>
      </c>
      <c r="D7" s="14"/>
      <c r="E7" s="15">
        <v>1.3320719882998702</v>
      </c>
      <c r="F7" s="15">
        <v>1.2450888343203816</v>
      </c>
      <c r="G7" s="15">
        <v>0.63606415536175709</v>
      </c>
      <c r="H7" s="15">
        <v>0.85743378552971561</v>
      </c>
      <c r="I7" s="16">
        <v>0.47820776808785548</v>
      </c>
    </row>
    <row r="8" spans="2:14" x14ac:dyDescent="0.2">
      <c r="B8" s="12"/>
      <c r="C8" s="13" t="s">
        <v>2</v>
      </c>
      <c r="D8" s="14">
        <v>19</v>
      </c>
      <c r="E8" s="17">
        <f>E7*(($D$8+100)/100)</f>
        <v>1.5851656660768454</v>
      </c>
      <c r="F8" s="17">
        <f t="shared" ref="F8:I8" si="0">F7*(($D$8+100)/100)</f>
        <v>1.4816557128412542</v>
      </c>
      <c r="G8" s="17">
        <f t="shared" si="0"/>
        <v>0.75691634488049087</v>
      </c>
      <c r="H8" s="17">
        <f t="shared" si="0"/>
        <v>1.0203462047803615</v>
      </c>
      <c r="I8" s="18">
        <f t="shared" si="0"/>
        <v>0.569067244024548</v>
      </c>
      <c r="K8" s="15"/>
      <c r="L8" s="15"/>
      <c r="M8" s="15"/>
      <c r="N8" s="15"/>
    </row>
    <row r="9" spans="2:14" x14ac:dyDescent="0.2">
      <c r="B9" s="12"/>
      <c r="C9" s="13"/>
      <c r="D9" s="14"/>
      <c r="E9" s="17"/>
      <c r="F9" s="17"/>
      <c r="G9" s="17"/>
      <c r="H9" s="17"/>
      <c r="I9" s="18"/>
      <c r="K9" s="15"/>
      <c r="L9" s="15"/>
      <c r="M9" s="15"/>
      <c r="N9" s="15"/>
    </row>
    <row r="10" spans="2:14" x14ac:dyDescent="0.2">
      <c r="B10" s="7"/>
      <c r="C10" s="8"/>
      <c r="D10" s="8"/>
      <c r="E10" s="19" t="s">
        <v>3</v>
      </c>
      <c r="F10" s="8"/>
      <c r="G10" s="9"/>
      <c r="H10" s="9"/>
      <c r="I10" s="10"/>
    </row>
    <row r="11" spans="2:14" x14ac:dyDescent="0.2">
      <c r="B11" s="12"/>
      <c r="C11" s="20" t="s">
        <v>21</v>
      </c>
      <c r="D11" s="8"/>
      <c r="E11" s="9"/>
      <c r="F11" s="9"/>
      <c r="G11" s="9"/>
      <c r="H11" s="9"/>
      <c r="I11" s="10"/>
    </row>
    <row r="12" spans="2:14" x14ac:dyDescent="0.2">
      <c r="B12" s="12" t="s">
        <v>4</v>
      </c>
      <c r="C12" s="8"/>
      <c r="D12" s="8"/>
      <c r="E12" s="17"/>
      <c r="F12" s="17"/>
      <c r="G12" s="17"/>
      <c r="H12" s="17"/>
      <c r="I12" s="18"/>
    </row>
    <row r="13" spans="2:14" x14ac:dyDescent="0.2">
      <c r="B13" s="12"/>
      <c r="C13" s="8" t="s">
        <v>5</v>
      </c>
      <c r="D13" s="8"/>
      <c r="E13" s="9"/>
      <c r="F13" s="9"/>
      <c r="G13" s="9"/>
      <c r="H13" s="9"/>
      <c r="I13" s="10"/>
    </row>
    <row r="14" spans="2:14" ht="15.75" x14ac:dyDescent="0.3">
      <c r="B14" s="12"/>
      <c r="C14" s="8"/>
      <c r="D14" s="8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10" t="s">
        <v>11</v>
      </c>
    </row>
    <row r="15" spans="2:14" x14ac:dyDescent="0.2">
      <c r="B15" s="12"/>
      <c r="C15" s="8"/>
      <c r="D15" s="21">
        <v>7</v>
      </c>
      <c r="E15" s="15">
        <v>3.5</v>
      </c>
      <c r="F15" s="15">
        <v>1.4</v>
      </c>
      <c r="G15" s="15">
        <v>3.4</v>
      </c>
      <c r="H15" s="15">
        <v>0.9</v>
      </c>
      <c r="I15" s="16">
        <f>E15*0.1</f>
        <v>0.35000000000000003</v>
      </c>
    </row>
    <row r="16" spans="2:14" ht="14.25" x14ac:dyDescent="0.2">
      <c r="B16" s="12"/>
      <c r="C16" s="8" t="s">
        <v>22</v>
      </c>
      <c r="D16" s="8"/>
      <c r="E16" s="22">
        <v>70</v>
      </c>
      <c r="F16" s="22">
        <v>100</v>
      </c>
      <c r="G16" s="22">
        <v>100</v>
      </c>
      <c r="H16" s="22">
        <v>100</v>
      </c>
      <c r="I16" s="23">
        <v>100</v>
      </c>
    </row>
    <row r="17" spans="2:9" x14ac:dyDescent="0.2">
      <c r="B17" s="12"/>
      <c r="C17" s="8" t="s">
        <v>12</v>
      </c>
      <c r="D17" s="8"/>
      <c r="E17" s="9">
        <f>E15*E16/100</f>
        <v>2.4500000000000002</v>
      </c>
      <c r="F17" s="9">
        <f>F15*F16/100</f>
        <v>1.4</v>
      </c>
      <c r="G17" s="9">
        <f>G15*G16/100</f>
        <v>3.4</v>
      </c>
      <c r="H17" s="9">
        <f>H15*H16/100</f>
        <v>0.9</v>
      </c>
      <c r="I17" s="10">
        <f>I15*I16/100</f>
        <v>0.35</v>
      </c>
    </row>
    <row r="18" spans="2:9" x14ac:dyDescent="0.2">
      <c r="B18" s="12"/>
      <c r="C18" s="8" t="s">
        <v>13</v>
      </c>
      <c r="D18" s="8"/>
      <c r="E18" s="17">
        <f>E17*$E$8</f>
        <v>3.8836558818882714</v>
      </c>
      <c r="F18" s="17">
        <f>F17*$F$8</f>
        <v>2.0743179979777557</v>
      </c>
      <c r="G18" s="17">
        <f>G17*$G$8</f>
        <v>2.5735155725936689</v>
      </c>
      <c r="H18" s="17">
        <f>H17*$H$8</f>
        <v>0.9183115843023254</v>
      </c>
      <c r="I18" s="18">
        <f>I17*$I$8</f>
        <v>0.19917353540859178</v>
      </c>
    </row>
    <row r="19" spans="2:9" x14ac:dyDescent="0.2">
      <c r="B19" s="12"/>
      <c r="C19" s="8"/>
      <c r="D19" s="8"/>
      <c r="E19" s="9"/>
      <c r="F19" s="9"/>
      <c r="G19" s="9"/>
      <c r="H19" s="9"/>
      <c r="I19" s="10"/>
    </row>
    <row r="20" spans="2:9" x14ac:dyDescent="0.2">
      <c r="B20" s="12"/>
      <c r="C20" s="24" t="s">
        <v>14</v>
      </c>
      <c r="D20" s="25"/>
      <c r="E20" s="26"/>
      <c r="F20" s="26">
        <f>$D$8</f>
        <v>19</v>
      </c>
      <c r="G20" s="27" t="s">
        <v>15</v>
      </c>
      <c r="H20" s="26"/>
      <c r="I20" s="28">
        <f>SUM(E18:I18)</f>
        <v>9.6489745721706122</v>
      </c>
    </row>
    <row r="21" spans="2:9" x14ac:dyDescent="0.2">
      <c r="B21" s="12"/>
      <c r="C21" s="8"/>
      <c r="D21" s="8"/>
      <c r="E21" s="9"/>
      <c r="F21" s="9"/>
      <c r="G21" s="9"/>
      <c r="H21" s="9"/>
      <c r="I21" s="10"/>
    </row>
    <row r="22" spans="2:9" x14ac:dyDescent="0.2">
      <c r="B22" s="12" t="s">
        <v>16</v>
      </c>
      <c r="C22" s="8"/>
      <c r="D22" s="8"/>
      <c r="E22" s="9"/>
      <c r="F22" s="9"/>
      <c r="G22" s="9"/>
      <c r="H22" s="9"/>
      <c r="I22" s="10"/>
    </row>
    <row r="23" spans="2:9" x14ac:dyDescent="0.2">
      <c r="B23" s="12"/>
      <c r="C23" s="8" t="s">
        <v>5</v>
      </c>
      <c r="D23" s="8"/>
      <c r="E23" s="9"/>
      <c r="F23" s="9"/>
      <c r="G23" s="9"/>
      <c r="H23" s="9"/>
      <c r="I23" s="10"/>
    </row>
    <row r="24" spans="2:9" ht="15.75" x14ac:dyDescent="0.3">
      <c r="B24" s="12"/>
      <c r="C24" s="8"/>
      <c r="D24" s="8" t="s">
        <v>6</v>
      </c>
      <c r="E24" s="9" t="s">
        <v>7</v>
      </c>
      <c r="F24" s="9" t="s">
        <v>8</v>
      </c>
      <c r="G24" s="9" t="s">
        <v>9</v>
      </c>
      <c r="H24" s="9" t="s">
        <v>10</v>
      </c>
      <c r="I24" s="10" t="s">
        <v>11</v>
      </c>
    </row>
    <row r="25" spans="2:9" x14ac:dyDescent="0.2">
      <c r="B25" s="12"/>
      <c r="C25" s="8"/>
      <c r="D25" s="21">
        <v>3</v>
      </c>
      <c r="E25" s="15">
        <v>3.6</v>
      </c>
      <c r="F25" s="15">
        <v>1.6</v>
      </c>
      <c r="G25" s="15">
        <v>2.2999999999999998</v>
      </c>
      <c r="H25" s="15">
        <v>0.7</v>
      </c>
      <c r="I25" s="16">
        <f>E25*0.1</f>
        <v>0.36000000000000004</v>
      </c>
    </row>
    <row r="26" spans="2:9" ht="14.25" x14ac:dyDescent="0.2">
      <c r="B26" s="12"/>
      <c r="C26" s="8" t="s">
        <v>22</v>
      </c>
      <c r="D26" s="14"/>
      <c r="E26" s="22">
        <v>80</v>
      </c>
      <c r="F26" s="22">
        <v>100</v>
      </c>
      <c r="G26" s="22">
        <v>100</v>
      </c>
      <c r="H26" s="22">
        <v>100</v>
      </c>
      <c r="I26" s="23">
        <v>100</v>
      </c>
    </row>
    <row r="27" spans="2:9" x14ac:dyDescent="0.2">
      <c r="B27" s="12"/>
      <c r="C27" s="8" t="s">
        <v>12</v>
      </c>
      <c r="D27" s="8"/>
      <c r="E27" s="17">
        <f>E25*E26/100</f>
        <v>2.88</v>
      </c>
      <c r="F27" s="17">
        <f>F25*F26/100</f>
        <v>1.6</v>
      </c>
      <c r="G27" s="17">
        <f>G25*G26/100</f>
        <v>2.2999999999999998</v>
      </c>
      <c r="H27" s="17">
        <f>H25*H26/100</f>
        <v>0.7</v>
      </c>
      <c r="I27" s="18">
        <f>I25*I26/100</f>
        <v>0.3600000000000001</v>
      </c>
    </row>
    <row r="28" spans="2:9" x14ac:dyDescent="0.2">
      <c r="B28" s="12"/>
      <c r="C28" s="8" t="s">
        <v>13</v>
      </c>
      <c r="D28" s="8"/>
      <c r="E28" s="17">
        <f>E27*$E$8</f>
        <v>4.5652771183013146</v>
      </c>
      <c r="F28" s="17">
        <f>F27*$F$8</f>
        <v>2.3706491405460066</v>
      </c>
      <c r="G28" s="17">
        <f>G27*$G$8</f>
        <v>1.7409075932251288</v>
      </c>
      <c r="H28" s="17">
        <f>H27*$H$8</f>
        <v>0.71424234334625303</v>
      </c>
      <c r="I28" s="18">
        <f>I27*$I$8</f>
        <v>0.20486420784883733</v>
      </c>
    </row>
    <row r="29" spans="2:9" x14ac:dyDescent="0.2">
      <c r="B29" s="12"/>
      <c r="C29" s="8"/>
      <c r="D29" s="8"/>
      <c r="E29" s="9"/>
      <c r="F29" s="9"/>
      <c r="G29" s="9"/>
      <c r="H29" s="9"/>
      <c r="I29" s="10"/>
    </row>
    <row r="30" spans="2:9" x14ac:dyDescent="0.2">
      <c r="B30" s="12"/>
      <c r="C30" s="24" t="s">
        <v>14</v>
      </c>
      <c r="D30" s="25"/>
      <c r="E30" s="26"/>
      <c r="F30" s="26">
        <f>$D$8</f>
        <v>19</v>
      </c>
      <c r="G30" s="27" t="s">
        <v>15</v>
      </c>
      <c r="H30" s="26"/>
      <c r="I30" s="28">
        <f>SUM(E28:I28)</f>
        <v>9.5959404032675408</v>
      </c>
    </row>
    <row r="31" spans="2:9" x14ac:dyDescent="0.2">
      <c r="B31" s="12"/>
      <c r="C31" s="8"/>
      <c r="D31" s="8"/>
      <c r="E31" s="9"/>
      <c r="F31" s="9"/>
      <c r="G31" s="9"/>
      <c r="H31" s="9"/>
      <c r="I31" s="10"/>
    </row>
    <row r="32" spans="2:9" x14ac:dyDescent="0.2">
      <c r="B32" s="12" t="s">
        <v>27</v>
      </c>
      <c r="C32" s="8"/>
      <c r="D32" s="8"/>
      <c r="E32" s="9"/>
      <c r="F32" s="9"/>
      <c r="G32" s="9"/>
      <c r="H32" s="9"/>
      <c r="I32" s="10"/>
    </row>
    <row r="33" spans="2:9" x14ac:dyDescent="0.2">
      <c r="B33" s="12"/>
      <c r="C33" s="8" t="s">
        <v>5</v>
      </c>
      <c r="D33" s="8"/>
      <c r="E33" s="9"/>
      <c r="F33" s="9"/>
      <c r="G33" s="9"/>
      <c r="H33" s="9"/>
      <c r="I33" s="10"/>
    </row>
    <row r="34" spans="2:9" ht="15.75" x14ac:dyDescent="0.3">
      <c r="B34" s="12"/>
      <c r="C34" s="8"/>
      <c r="D34" s="8" t="s">
        <v>6</v>
      </c>
      <c r="E34" s="9" t="s">
        <v>7</v>
      </c>
      <c r="F34" s="9" t="s">
        <v>8</v>
      </c>
      <c r="G34" s="9" t="s">
        <v>9</v>
      </c>
      <c r="H34" s="9" t="s">
        <v>10</v>
      </c>
      <c r="I34" s="10" t="s">
        <v>11</v>
      </c>
    </row>
    <row r="35" spans="2:9" x14ac:dyDescent="0.2">
      <c r="B35" s="12"/>
      <c r="C35" s="8"/>
      <c r="D35" s="21">
        <v>5.0999999999999996</v>
      </c>
      <c r="E35" s="15">
        <v>4</v>
      </c>
      <c r="F35" s="15">
        <v>1.4</v>
      </c>
      <c r="G35" s="15">
        <v>3.7</v>
      </c>
      <c r="H35" s="15">
        <v>0.6</v>
      </c>
      <c r="I35" s="16">
        <v>0.33295999999999992</v>
      </c>
    </row>
    <row r="36" spans="2:9" ht="14.25" x14ac:dyDescent="0.2">
      <c r="B36" s="12"/>
      <c r="C36" s="8" t="s">
        <v>22</v>
      </c>
      <c r="D36" s="14"/>
      <c r="E36" s="22">
        <v>70</v>
      </c>
      <c r="F36" s="22">
        <v>100</v>
      </c>
      <c r="G36" s="22">
        <v>100</v>
      </c>
      <c r="H36" s="22">
        <v>100</v>
      </c>
      <c r="I36" s="23">
        <v>100</v>
      </c>
    </row>
    <row r="37" spans="2:9" x14ac:dyDescent="0.2">
      <c r="B37" s="12"/>
      <c r="C37" s="8" t="s">
        <v>12</v>
      </c>
      <c r="D37" s="8"/>
      <c r="E37" s="17">
        <f>E35*E36/100</f>
        <v>2.8</v>
      </c>
      <c r="F37" s="17">
        <f>F35*F36/100</f>
        <v>1.4</v>
      </c>
      <c r="G37" s="17">
        <f>G35*G36/100</f>
        <v>3.7</v>
      </c>
      <c r="H37" s="17">
        <f>H35*H36/100</f>
        <v>0.6</v>
      </c>
      <c r="I37" s="18">
        <f>I35*I36/100</f>
        <v>0.33295999999999992</v>
      </c>
    </row>
    <row r="38" spans="2:9" x14ac:dyDescent="0.2">
      <c r="B38" s="12"/>
      <c r="C38" s="8" t="s">
        <v>13</v>
      </c>
      <c r="D38" s="8"/>
      <c r="E38" s="17">
        <f>E37*$E$8</f>
        <v>4.4384638650151667</v>
      </c>
      <c r="F38" s="17">
        <f>F37*$F$8</f>
        <v>2.0743179979777557</v>
      </c>
      <c r="G38" s="17">
        <f>G37*$G$8</f>
        <v>2.8005904760578164</v>
      </c>
      <c r="H38" s="17">
        <f>H37*$H$8</f>
        <v>0.6122077228682169</v>
      </c>
      <c r="I38" s="18">
        <f>I37*$I$8</f>
        <v>0.18947662957041345</v>
      </c>
    </row>
    <row r="39" spans="2:9" x14ac:dyDescent="0.2">
      <c r="B39" s="12"/>
      <c r="C39" s="8"/>
      <c r="D39" s="8"/>
      <c r="E39" s="9"/>
      <c r="F39" s="9"/>
      <c r="G39" s="9"/>
      <c r="H39" s="9"/>
      <c r="I39" s="10"/>
    </row>
    <row r="40" spans="2:9" x14ac:dyDescent="0.2">
      <c r="B40" s="12"/>
      <c r="C40" s="24" t="s">
        <v>14</v>
      </c>
      <c r="D40" s="25"/>
      <c r="E40" s="26"/>
      <c r="F40" s="26">
        <f>$D$8</f>
        <v>19</v>
      </c>
      <c r="G40" s="27" t="s">
        <v>15</v>
      </c>
      <c r="H40" s="26"/>
      <c r="I40" s="28">
        <f>SUM(E38:I38)</f>
        <v>10.115056691489368</v>
      </c>
    </row>
    <row r="41" spans="2:9" x14ac:dyDescent="0.2">
      <c r="B41" s="12"/>
      <c r="C41" s="8"/>
      <c r="D41" s="8"/>
      <c r="E41" s="9"/>
      <c r="F41" s="9"/>
      <c r="G41" s="9"/>
      <c r="H41" s="9"/>
      <c r="I41" s="10"/>
    </row>
    <row r="42" spans="2:9" x14ac:dyDescent="0.2">
      <c r="B42" s="12" t="s">
        <v>17</v>
      </c>
      <c r="C42" s="8"/>
      <c r="D42" s="8"/>
      <c r="E42" s="9"/>
      <c r="F42" s="9"/>
      <c r="G42" s="9"/>
      <c r="H42" s="9"/>
      <c r="I42" s="10"/>
    </row>
    <row r="43" spans="2:9" x14ac:dyDescent="0.2">
      <c r="B43" s="12"/>
      <c r="C43" s="8" t="s">
        <v>18</v>
      </c>
      <c r="D43" s="8"/>
      <c r="E43" s="9"/>
      <c r="F43" s="9"/>
      <c r="G43" s="9"/>
      <c r="H43" s="9"/>
      <c r="I43" s="10"/>
    </row>
    <row r="44" spans="2:9" ht="15.75" x14ac:dyDescent="0.3">
      <c r="B44" s="12"/>
      <c r="C44" s="8"/>
      <c r="D44" s="8" t="s">
        <v>6</v>
      </c>
      <c r="E44" s="9" t="s">
        <v>7</v>
      </c>
      <c r="F44" s="9" t="s">
        <v>8</v>
      </c>
      <c r="G44" s="9" t="s">
        <v>9</v>
      </c>
      <c r="H44" s="9" t="s">
        <v>10</v>
      </c>
      <c r="I44" s="10" t="s">
        <v>11</v>
      </c>
    </row>
    <row r="45" spans="2:9" x14ac:dyDescent="0.2">
      <c r="B45" s="12"/>
      <c r="C45" s="8"/>
      <c r="D45" s="21">
        <v>25</v>
      </c>
      <c r="E45" s="15">
        <v>5</v>
      </c>
      <c r="F45" s="15">
        <v>3</v>
      </c>
      <c r="G45" s="15">
        <v>7</v>
      </c>
      <c r="H45" s="15">
        <v>1.5</v>
      </c>
      <c r="I45" s="16">
        <f>E45*0.1</f>
        <v>0.5</v>
      </c>
    </row>
    <row r="46" spans="2:9" ht="14.25" x14ac:dyDescent="0.2">
      <c r="B46" s="12"/>
      <c r="C46" s="8" t="s">
        <v>22</v>
      </c>
      <c r="D46" s="14"/>
      <c r="E46" s="22">
        <v>35</v>
      </c>
      <c r="F46" s="22">
        <v>100</v>
      </c>
      <c r="G46" s="22">
        <v>100</v>
      </c>
      <c r="H46" s="22">
        <v>100</v>
      </c>
      <c r="I46" s="23">
        <v>100</v>
      </c>
    </row>
    <row r="47" spans="2:9" x14ac:dyDescent="0.2">
      <c r="B47" s="12"/>
      <c r="C47" s="8" t="s">
        <v>19</v>
      </c>
      <c r="D47" s="8"/>
      <c r="E47" s="17">
        <f>E45*E46/100</f>
        <v>1.75</v>
      </c>
      <c r="F47" s="17">
        <f>F45*F46/100</f>
        <v>3</v>
      </c>
      <c r="G47" s="17">
        <f>G45*G46/100</f>
        <v>7</v>
      </c>
      <c r="H47" s="17">
        <f>H45*H46/100</f>
        <v>1.5</v>
      </c>
      <c r="I47" s="18">
        <f>I45*I46/100</f>
        <v>0.5</v>
      </c>
    </row>
    <row r="48" spans="2:9" x14ac:dyDescent="0.2">
      <c r="B48" s="12"/>
      <c r="C48" s="8" t="s">
        <v>20</v>
      </c>
      <c r="D48" s="8"/>
      <c r="E48" s="17">
        <f>E47*$E$8</f>
        <v>2.7740399156344795</v>
      </c>
      <c r="F48" s="17">
        <f>F47*$F$8</f>
        <v>4.4449671385237624</v>
      </c>
      <c r="G48" s="17">
        <f>G47*$G$8</f>
        <v>5.2984144141634362</v>
      </c>
      <c r="H48" s="17">
        <f>H47*$H$8</f>
        <v>1.5305193071705423</v>
      </c>
      <c r="I48" s="18">
        <f>I47*$I$8</f>
        <v>0.284533622012274</v>
      </c>
    </row>
    <row r="49" spans="2:9" x14ac:dyDescent="0.2">
      <c r="B49" s="12"/>
      <c r="C49" s="8"/>
      <c r="D49" s="8"/>
      <c r="E49" s="9"/>
      <c r="F49" s="9"/>
      <c r="G49" s="9"/>
      <c r="H49" s="9"/>
      <c r="I49" s="10"/>
    </row>
    <row r="50" spans="2:9" ht="13.5" thickBot="1" x14ac:dyDescent="0.25">
      <c r="B50" s="29"/>
      <c r="C50" s="30" t="s">
        <v>14</v>
      </c>
      <c r="D50" s="31"/>
      <c r="E50" s="32"/>
      <c r="F50" s="32">
        <f>$D$8</f>
        <v>19</v>
      </c>
      <c r="G50" s="33" t="s">
        <v>15</v>
      </c>
      <c r="H50" s="32"/>
      <c r="I50" s="34">
        <f>SUM(E48:I48)</f>
        <v>14.332474397504496</v>
      </c>
    </row>
    <row r="52" spans="2:9" x14ac:dyDescent="0.2">
      <c r="B52" s="35" t="s">
        <v>26</v>
      </c>
      <c r="C52" s="8" t="s">
        <v>29</v>
      </c>
    </row>
    <row r="53" spans="2:9" x14ac:dyDescent="0.2">
      <c r="B53" s="35" t="s">
        <v>23</v>
      </c>
      <c r="C53" s="1" t="s">
        <v>24</v>
      </c>
    </row>
  </sheetData>
  <pageMargins left="0.25" right="0.25" top="0.75" bottom="0.75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Preisfindung org. Düngemittel</vt:lpstr>
      <vt:lpstr>'Preisfindung org. Düngemittel'!Druckbereich</vt:lpstr>
    </vt:vector>
  </TitlesOfParts>
  <Company>Landwirtschaftskammer 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Lausen Peter</dc:creator>
  <cp:lastModifiedBy>Lausen Peter</cp:lastModifiedBy>
  <dcterms:created xsi:type="dcterms:W3CDTF">2024-08-05T11:23:02Z</dcterms:created>
  <dcterms:modified xsi:type="dcterms:W3CDTF">2025-04-22T13:17:11Z</dcterms:modified>
</cp:coreProperties>
</file>